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Вар2" sheetId="1" r:id="rId1"/>
    <sheet name="Лист3" sheetId="2" r:id="rId2"/>
  </sheets>
  <definedNames>
    <definedName name="_xlnm.Print_Titles" localSheetId="0">'Вар2'!$17:$17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<sst xmlns="http://schemas.openxmlformats.org/spreadsheetml/2006/main" count="58" uniqueCount="57">
  <si>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</si>
  <si>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</si>
  <si>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</si>
  <si>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</si>
  <si>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</si>
  <si>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</si>
  <si>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</si>
  <si>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</si>
  <si>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</si>
  <si>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</si>
  <si>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</si>
  <si>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</si>
  <si>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</si>
  <si>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</si>
  <si>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</si>
  <si>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</si>
  <si>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</si>
  <si>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</si>
  <si>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</si>
  <si>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</si>
  <si>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</si>
  <si>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</si>
  <si>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</si>
  <si>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</si>
  <si>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</si>
  <si>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</si>
  <si>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</si>
  <si>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</si>
  <si>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</si>
  <si>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</si>
  <si>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</si>
  <si>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</si>
  <si>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</si>
  <si>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</si>
  <si>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</si>
  <si>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</si>
  <si>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</si>
  <si>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</si>
  <si>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</si>
  <si>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</si>
  <si>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</si>
  <si>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</si>
  <si>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</si>
  <si>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</si>
  <si>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</si>
  <si>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</si>
  <si>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</si>
  <si>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</si>
  <si>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</si>
  <si>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</si>
  <si>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</si>
  <si>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</si>
  <si>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</si>
  <si>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</si>
  <si>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для узлов учета тепловой энергии в подвале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</si>
  <si>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14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</si>
  <si>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остеклением -3шт
- Смена остекления оконных переплетов -4,83м2
- Ремонт дверных  полотен с навеской приборов с обивкой жестью -10шт
- Установка новых почтовых ящиков -10шт.
- Смена замков на подвал -7шт.
- Установка подъездных табличек -10шт.
- Установка адресных табличек -2шт.
- Установка пружин -12шт.
- Прочистка вент.каналов по заявкам -15м2
- Масляная окраска  металл.ограждения ,урн-36,42м2
- Ремонт бетонных порогов -1,25м2
- Утепление чердачных перекрытий -10,8м2</t>
    </r>
    <r>
      <rPr>
        <b/>
        <sz val="10"/>
        <rFont val="Times New Roman"/>
        <family val="1"/>
      </rPr>
      <t xml:space="preserve">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</si>
</sst>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H5" sqref="H5:I5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5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3">
        <v>1981</v>
      </c>
      <c r="I4" s="44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5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10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157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34">
        <f>H9+H10</f>
        <v>8804.699999999999</v>
      </c>
      <c r="I8" s="35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34">
        <v>7722.9</v>
      </c>
      <c r="I9" s="35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4">
        <v>1081.8</v>
      </c>
      <c r="I10" s="35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4">
        <v>6095</v>
      </c>
      <c r="I11" s="35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25" t="s">
        <v>53</v>
      </c>
      <c r="B14" s="26"/>
      <c r="C14" s="26"/>
      <c r="D14" s="26"/>
      <c r="E14" s="26"/>
      <c r="F14" s="26"/>
      <c r="G14" s="26"/>
      <c r="H14" s="26"/>
      <c r="I14" s="27"/>
    </row>
    <row r="15" spans="1:9" ht="12.75" customHeight="1">
      <c r="A15" s="28" t="s">
        <v>3</v>
      </c>
      <c r="B15" s="28" t="s">
        <v>31</v>
      </c>
      <c r="C15" s="30" t="s">
        <v>0</v>
      </c>
      <c r="D15" s="31"/>
      <c r="E15" s="31"/>
      <c r="F15" s="32"/>
      <c r="G15" s="30" t="s">
        <v>2</v>
      </c>
      <c r="H15" s="32"/>
      <c r="I15" s="28" t="s">
        <v>32</v>
      </c>
    </row>
    <row r="16" spans="1:9" ht="79.5" customHeight="1">
      <c r="A16" s="29"/>
      <c r="B16" s="2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-4.00813</v>
      </c>
      <c r="C19" s="8" t="s">
        <v>4</v>
      </c>
      <c r="D19" s="13">
        <v>38.04486</v>
      </c>
      <c r="E19" s="13">
        <v>37.09132</v>
      </c>
      <c r="F19" s="13"/>
      <c r="G19" s="18" t="s">
        <v>48</v>
      </c>
      <c r="H19" s="13">
        <f>E19</f>
        <v>37.09132</v>
      </c>
      <c r="I19" s="13">
        <f>B19-D19+E19</f>
        <v>-4.961669999999998</v>
      </c>
    </row>
    <row r="20" spans="1:9" ht="318.75">
      <c r="A20" s="7" t="s">
        <v>12</v>
      </c>
      <c r="B20" s="13">
        <v>-87.14483</v>
      </c>
      <c r="C20" s="8" t="s">
        <v>50</v>
      </c>
      <c r="D20" s="13">
        <v>827.17191</v>
      </c>
      <c r="E20" s="13">
        <v>806.44019</v>
      </c>
      <c r="F20" s="13"/>
      <c r="G20" s="19" t="s">
        <v>56</v>
      </c>
      <c r="H20" s="13">
        <f>E20</f>
        <v>806.44019</v>
      </c>
      <c r="I20" s="13">
        <f>B20-D20+E20</f>
        <v>-107.87654999999995</v>
      </c>
    </row>
    <row r="21" spans="1:9" ht="27" customHeight="1">
      <c r="A21" s="10"/>
      <c r="B21" s="11">
        <f>SUM(B19:B20)</f>
        <v>-91.15296</v>
      </c>
      <c r="C21" s="12" t="s">
        <v>6</v>
      </c>
      <c r="D21" s="11">
        <f>SUM(D19:D20)</f>
        <v>865.21677</v>
      </c>
      <c r="E21" s="11">
        <f>SUM(E19:E20)</f>
        <v>843.53151</v>
      </c>
      <c r="F21" s="11"/>
      <c r="G21" s="1"/>
      <c r="H21" s="11">
        <f>SUM(H19:H20)</f>
        <v>843.53151</v>
      </c>
      <c r="I21" s="11">
        <f>SUM(I19:I20)</f>
        <v>-112.83821999999995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-93.17826</v>
      </c>
      <c r="C23" s="8" t="s">
        <v>9</v>
      </c>
      <c r="D23" s="13">
        <v>884.44072</v>
      </c>
      <c r="E23" s="13">
        <v>862.3</v>
      </c>
      <c r="F23" s="13"/>
      <c r="G23" s="20" t="s">
        <v>43</v>
      </c>
      <c r="H23" s="13">
        <f>E23</f>
        <v>862.3</v>
      </c>
      <c r="I23" s="13">
        <f>B23-D23+E23</f>
        <v>-115.31898000000012</v>
      </c>
    </row>
    <row r="24" spans="1:9" ht="27" customHeight="1">
      <c r="A24" s="14" t="s">
        <v>15</v>
      </c>
      <c r="B24" s="13">
        <v>-38.38555</v>
      </c>
      <c r="C24" s="8" t="s">
        <v>10</v>
      </c>
      <c r="D24" s="13">
        <v>364.35266</v>
      </c>
      <c r="E24" s="13">
        <v>355.22075</v>
      </c>
      <c r="F24" s="13"/>
      <c r="G24" s="20" t="s">
        <v>44</v>
      </c>
      <c r="H24" s="13">
        <f>E24</f>
        <v>355.22075</v>
      </c>
      <c r="I24" s="13">
        <f>B24-D24+E24</f>
        <v>-47.51746000000003</v>
      </c>
    </row>
    <row r="25" spans="1:9" ht="27" customHeight="1">
      <c r="A25" s="14" t="s">
        <v>16</v>
      </c>
      <c r="B25" s="13">
        <v>-21.67747</v>
      </c>
      <c r="C25" s="8" t="s">
        <v>30</v>
      </c>
      <c r="D25" s="13">
        <v>205.76089</v>
      </c>
      <c r="E25" s="13">
        <v>200.60383</v>
      </c>
      <c r="F25" s="13"/>
      <c r="G25" s="20" t="s">
        <v>45</v>
      </c>
      <c r="H25" s="13">
        <f>E25</f>
        <v>200.60383</v>
      </c>
      <c r="I25" s="13">
        <f>B25-D25+E25</f>
        <v>-26.83453</v>
      </c>
    </row>
    <row r="26" spans="1:9" ht="27" customHeight="1">
      <c r="A26" s="7" t="s">
        <v>17</v>
      </c>
      <c r="B26" s="13">
        <v>-15.17447</v>
      </c>
      <c r="C26" s="8" t="s">
        <v>8</v>
      </c>
      <c r="D26" s="13">
        <v>144.03491</v>
      </c>
      <c r="E26" s="13">
        <v>140.42491</v>
      </c>
      <c r="F26" s="13"/>
      <c r="G26" s="20" t="s">
        <v>46</v>
      </c>
      <c r="H26" s="13">
        <f>E26</f>
        <v>140.42491</v>
      </c>
      <c r="I26" s="13">
        <f>B26-D26+E26</f>
        <v>-18.78447</v>
      </c>
    </row>
    <row r="27" spans="1:9" ht="27" customHeight="1">
      <c r="A27" s="7" t="s">
        <v>36</v>
      </c>
      <c r="B27" s="13">
        <v>-2.85723</v>
      </c>
      <c r="C27" s="8" t="s">
        <v>37</v>
      </c>
      <c r="D27" s="13">
        <v>27.1206</v>
      </c>
      <c r="E27" s="13">
        <v>26.44087</v>
      </c>
      <c r="F27" s="13"/>
      <c r="G27" s="20" t="s">
        <v>47</v>
      </c>
      <c r="H27" s="13">
        <f>E27</f>
        <v>26.44087</v>
      </c>
      <c r="I27" s="13">
        <f>B27-D27+E27</f>
        <v>-3.5369600000000005</v>
      </c>
    </row>
    <row r="28" spans="1:9" ht="32.25" customHeight="1">
      <c r="A28" s="10"/>
      <c r="B28" s="11">
        <f>SUM(B23:B27)</f>
        <v>-171.27298</v>
      </c>
      <c r="C28" s="12" t="s">
        <v>13</v>
      </c>
      <c r="D28" s="11">
        <f>SUM(D23:D27)</f>
        <v>1625.7097800000001</v>
      </c>
      <c r="E28" s="11">
        <f>SUM(E23:E27)</f>
        <v>1584.9903599999998</v>
      </c>
      <c r="F28" s="11"/>
      <c r="G28" s="2"/>
      <c r="H28" s="11">
        <f>SUM(H23:H27)</f>
        <v>1584.9903599999998</v>
      </c>
      <c r="I28" s="11">
        <f>SUM(I23:I27)</f>
        <v>-211.99240000000015</v>
      </c>
    </row>
    <row r="29" spans="1:9" ht="25.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-0.07028</v>
      </c>
      <c r="C30" s="8" t="s">
        <v>39</v>
      </c>
      <c r="D30" s="13">
        <v>0.66711</v>
      </c>
      <c r="E30" s="13">
        <v>0.65039</v>
      </c>
      <c r="F30" s="13"/>
      <c r="G30" s="3"/>
      <c r="H30" s="13">
        <f>E30</f>
        <v>0.65039</v>
      </c>
      <c r="I30" s="13">
        <f>B30-D30+E30</f>
        <v>-0.08699999999999997</v>
      </c>
    </row>
    <row r="31" spans="1:9" ht="27.75" customHeight="1">
      <c r="A31" s="7" t="s">
        <v>52</v>
      </c>
      <c r="B31" s="13">
        <v>-2.44617</v>
      </c>
      <c r="C31" s="8" t="s">
        <v>40</v>
      </c>
      <c r="D31" s="13">
        <v>23.21886</v>
      </c>
      <c r="E31" s="13">
        <v>22.63692</v>
      </c>
      <c r="F31" s="13"/>
      <c r="G31" s="3"/>
      <c r="H31" s="13">
        <f>E31</f>
        <v>22.63692</v>
      </c>
      <c r="I31" s="13">
        <f>B31-D31+E31</f>
        <v>-3.028109999999998</v>
      </c>
    </row>
    <row r="32" spans="1:9" s="16" customFormat="1" ht="27.75" customHeight="1">
      <c r="A32" s="10"/>
      <c r="B32" s="11">
        <f>SUM(B30:B31)</f>
        <v>-2.51645</v>
      </c>
      <c r="C32" s="12" t="s">
        <v>41</v>
      </c>
      <c r="D32" s="11">
        <f>SUM(D30:D31)</f>
        <v>23.88597</v>
      </c>
      <c r="E32" s="11">
        <f>SUM(E30:E31)</f>
        <v>23.28731</v>
      </c>
      <c r="F32" s="11"/>
      <c r="G32" s="2"/>
      <c r="H32" s="11">
        <f>SUM(H30:H31)</f>
        <v>23.28731</v>
      </c>
      <c r="I32" s="11">
        <f>SUM(I30:I31)</f>
        <v>-3.115109999999998</v>
      </c>
    </row>
    <row r="33" spans="1:9" ht="27" customHeight="1">
      <c r="A33" s="17"/>
      <c r="B33" s="11">
        <f>SUM(B21,B28,B32)</f>
        <v>-264.94239</v>
      </c>
      <c r="C33" s="12" t="s">
        <v>19</v>
      </c>
      <c r="D33" s="11">
        <f>SUM(D21,D28,D32)</f>
        <v>2514.81252</v>
      </c>
      <c r="E33" s="11">
        <f>SUM(E21,E28,E32)</f>
        <v>2451.8091799999997</v>
      </c>
      <c r="F33" s="11">
        <f>SUM(F21,F28,F32)</f>
        <v>0</v>
      </c>
      <c r="G33" s="2"/>
      <c r="H33" s="11">
        <f>SUM(H21,H28,H32)</f>
        <v>2451.8091799999997</v>
      </c>
      <c r="I33" s="11">
        <f>SUM(I21,I28,I32)</f>
        <v>-327.9457300000001</v>
      </c>
    </row>
    <row r="34" spans="1:9" ht="39.75" customHeight="1">
      <c r="A34" s="17"/>
      <c r="B34" s="11"/>
      <c r="C34" s="12" t="s">
        <v>42</v>
      </c>
      <c r="D34" s="22">
        <f>E33+F33-D33</f>
        <v>-63.00334000000021</v>
      </c>
      <c r="E34" s="23"/>
      <c r="F34" s="24"/>
      <c r="G34" s="1"/>
      <c r="H34" s="11"/>
      <c r="I34" s="11"/>
    </row>
    <row r="35" spans="1:9" ht="58.5" customHeight="1">
      <c r="A35" s="10">
        <v>4</v>
      </c>
      <c r="B35" s="11">
        <v>48.5</v>
      </c>
      <c r="C35" s="12" t="s">
        <v>18</v>
      </c>
      <c r="D35" s="11">
        <v>83.24179</v>
      </c>
      <c r="E35" s="11">
        <v>81.15547</v>
      </c>
      <c r="F35" s="11">
        <v>0</v>
      </c>
      <c r="G35" s="21" t="s">
        <v>54</v>
      </c>
      <c r="H35" s="11">
        <v>13.1</v>
      </c>
      <c r="I35" s="11">
        <f>B35+E35+F35-H35</f>
        <v>116.55546999999999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2010-10-21T09:11:47Z</cp:lastPrinted>
  <dcterms:created xsi:type="dcterms:W3CDTF">2010-04-01T07:27:06Z</dcterms:created>
  <dcterms:modified xsi:type="dcterms:W3CDTF">2010-12-07T09:52:57Z</dcterms:modified>
  <cp:category/>
  <cp:version/>
  <cp:contentType/>
  <cp:contentStatus/>
</cp:coreProperties>
</file>